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<sst xmlns="http://schemas.openxmlformats.org/spreadsheetml/2006/main" count="45" uniqueCount="43">
  <si>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</si>
  <si>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</si>
  <si>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</si>
  <si>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</si>
  <si>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</si>
  <si>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</si>
  <si>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</si>
  <si>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</si>
  <si>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</si>
  <si>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</si>
  <si>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</si>
  <si>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</si>
  <si>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</si>
  <si>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</si>
  <si>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</si>
  <si>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</si>
  <si>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</si>
  <si>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</si>
  <si>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</si>
  <si>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</si>
  <si>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</si>
  <si>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</si>
  <si>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</si>
  <si>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</si>
  <si>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</si>
  <si>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</si>
  <si>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</si>
  <si>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</si>
  <si>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</si>
  <si>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</si>
  <si>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</si>
  <si>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</si>
  <si>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</si>
  <si>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</si>
  <si>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</si>
  <si>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</si>
  <si>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</si>
  <si>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</si>
  <si>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</si>
  <si>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</si>
  <si>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</si>
  <si>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</si>
  <si>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станом на 9 березня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</si>
</sst>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0" fontId="27" fillId="0" borderId="26" xfId="55" applyFont="1" applyFill="1" applyBorder="1" applyAlignment="1" applyProtection="1">
      <alignment horizontal="left" vertical="center" wrapText="1"/>
      <protection/>
    </xf>
    <xf numFmtId="180" fontId="24" fillId="0" borderId="26" xfId="55" applyNumberFormat="1" applyFont="1" applyFill="1" applyBorder="1" applyAlignment="1">
      <alignment horizontal="right" vertical="center" wrapText="1" shrinkToFit="1"/>
      <protection/>
    </xf>
    <xf numFmtId="180" fontId="23" fillId="20" borderId="27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0" fontId="23" fillId="7" borderId="27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2" fontId="24" fillId="0" borderId="23" xfId="0" applyNumberFormat="1" applyFont="1" applyFill="1" applyBorder="1" applyAlignment="1">
      <alignment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30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31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3" fillId="0" borderId="32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  <xf numFmtId="0" fontId="23" fillId="0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0" zoomScaleNormal="75" zoomScaleSheetLayoutView="80" zoomScalePageLayoutView="0" workbookViewId="0" topLeftCell="A1">
      <selection activeCell="C32" sqref="C32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2" t="s">
        <v>29</v>
      </c>
      <c r="B1" s="62"/>
      <c r="C1" s="62"/>
      <c r="D1" s="62"/>
      <c r="E1" s="62"/>
    </row>
    <row r="2" spans="1:5" s="33" customFormat="1" ht="22.5">
      <c r="A2" s="62" t="s">
        <v>42</v>
      </c>
      <c r="B2" s="62"/>
      <c r="C2" s="62"/>
      <c r="D2" s="62"/>
      <c r="E2" s="62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3" t="s">
        <v>9</v>
      </c>
      <c r="B5" s="64"/>
      <c r="C5" s="64"/>
      <c r="D5" s="64"/>
      <c r="E5" s="65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13641</v>
      </c>
      <c r="D6" s="11">
        <f>D7+D8</f>
        <v>11891.699999999999</v>
      </c>
      <c r="E6" s="12">
        <f>D6/C6*100</f>
        <v>87.17616010556411</v>
      </c>
    </row>
    <row r="7" spans="1:5" s="33" customFormat="1" ht="25.5" customHeight="1">
      <c r="A7" s="13">
        <v>11010000</v>
      </c>
      <c r="B7" s="14" t="s">
        <v>13</v>
      </c>
      <c r="C7" s="15">
        <v>13640</v>
      </c>
      <c r="D7" s="15">
        <v>11886.3</v>
      </c>
      <c r="E7" s="16">
        <f>D7/C7*100</f>
        <v>87.14296187683284</v>
      </c>
    </row>
    <row r="8" spans="1:5" s="33" customFormat="1" ht="34.5" customHeight="1" thickBot="1">
      <c r="A8" s="17" t="s">
        <v>28</v>
      </c>
      <c r="B8" s="18" t="s">
        <v>27</v>
      </c>
      <c r="C8" s="44">
        <v>1</v>
      </c>
      <c r="D8" s="44">
        <v>5.4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C10+C11</f>
        <v>0.5</v>
      </c>
      <c r="D9" s="47">
        <f>D10+D11</f>
        <v>95.4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0.5</v>
      </c>
      <c r="D10" s="45">
        <v>6.4</v>
      </c>
      <c r="E10" s="16" t="s">
        <v>41</v>
      </c>
    </row>
    <row r="11" spans="1:5" s="33" customFormat="1" ht="37.5" customHeight="1" thickBot="1">
      <c r="A11" s="31" t="s">
        <v>35</v>
      </c>
      <c r="B11" s="41" t="s">
        <v>36</v>
      </c>
      <c r="C11" s="42"/>
      <c r="D11" s="46">
        <v>89</v>
      </c>
      <c r="E11" s="44"/>
    </row>
    <row r="12" spans="1:5" s="33" customFormat="1" ht="27" customHeight="1" thickBot="1">
      <c r="A12" s="9" t="s">
        <v>37</v>
      </c>
      <c r="B12" s="10" t="s">
        <v>38</v>
      </c>
      <c r="C12" s="11">
        <f>C13</f>
        <v>0</v>
      </c>
      <c r="D12" s="11">
        <f>D13</f>
        <v>1.2</v>
      </c>
      <c r="E12" s="11">
        <f>E13</f>
        <v>0</v>
      </c>
    </row>
    <row r="13" spans="1:5" s="33" customFormat="1" ht="56.25" customHeight="1" thickBot="1">
      <c r="A13" s="31" t="s">
        <v>40</v>
      </c>
      <c r="B13" s="32" t="s">
        <v>39</v>
      </c>
      <c r="C13" s="15">
        <v>0</v>
      </c>
      <c r="D13" s="45">
        <v>1.2</v>
      </c>
      <c r="E13" s="16"/>
    </row>
    <row r="14" spans="1:5" s="33" customFormat="1" ht="29.25" customHeight="1" thickBot="1">
      <c r="A14" s="19"/>
      <c r="B14" s="20" t="s">
        <v>11</v>
      </c>
      <c r="C14" s="43">
        <f>C6+C9+C12</f>
        <v>13641.5</v>
      </c>
      <c r="D14" s="43">
        <f>D6+D9+D12</f>
        <v>11988.3</v>
      </c>
      <c r="E14" s="21">
        <f>D14/C14*100</f>
        <v>87.88109811970824</v>
      </c>
    </row>
    <row r="15" spans="1:5" s="33" customFormat="1" ht="22.5" customHeight="1" thickBot="1">
      <c r="A15" s="9" t="s">
        <v>8</v>
      </c>
      <c r="B15" s="10" t="s">
        <v>10</v>
      </c>
      <c r="C15" s="11">
        <f>C16+C17</f>
        <v>60778.1</v>
      </c>
      <c r="D15" s="11">
        <f>D16+D17</f>
        <v>32826</v>
      </c>
      <c r="E15" s="11">
        <f>D15/C15*100</f>
        <v>54.00958568958227</v>
      </c>
    </row>
    <row r="16" spans="1:5" s="33" customFormat="1" ht="24.75" customHeight="1">
      <c r="A16" s="22">
        <v>41020000</v>
      </c>
      <c r="B16" s="23" t="s">
        <v>2</v>
      </c>
      <c r="C16" s="24">
        <v>1025.5</v>
      </c>
      <c r="D16" s="24">
        <v>545.3</v>
      </c>
      <c r="E16" s="24">
        <f>D16/C16*100</f>
        <v>53.17406143344709</v>
      </c>
    </row>
    <row r="17" spans="1:5" s="33" customFormat="1" ht="25.5" customHeight="1" thickBot="1">
      <c r="A17" s="25">
        <v>41030000</v>
      </c>
      <c r="B17" s="26" t="s">
        <v>3</v>
      </c>
      <c r="C17" s="27">
        <v>59752.6</v>
      </c>
      <c r="D17" s="27">
        <v>32280.7</v>
      </c>
      <c r="E17" s="27">
        <f>D17/C17*100</f>
        <v>54.0239253187309</v>
      </c>
    </row>
    <row r="18" spans="1:5" s="33" customFormat="1" ht="29.25" customHeight="1" thickBot="1">
      <c r="A18" s="28"/>
      <c r="B18" s="29" t="s">
        <v>12</v>
      </c>
      <c r="C18" s="30">
        <f>C15+C14</f>
        <v>74419.6</v>
      </c>
      <c r="D18" s="30">
        <f>D15+D14</f>
        <v>44814.3</v>
      </c>
      <c r="E18" s="21">
        <f>D18/C18*100</f>
        <v>60.218410203763526</v>
      </c>
    </row>
    <row r="19" spans="1:5" s="48" customFormat="1" ht="36" customHeight="1" thickBot="1">
      <c r="A19" s="37"/>
      <c r="B19" s="38" t="s">
        <v>34</v>
      </c>
      <c r="C19" s="39"/>
      <c r="D19" s="39">
        <v>0</v>
      </c>
      <c r="E19" s="40">
        <f aca="true" t="shared" si="0" ref="E19:E32">IF(C19=0,"",IF(D19/C19*100&gt;=200,"В/100",D19/C19*100))</f>
      </c>
    </row>
    <row r="20" spans="1:5" s="34" customFormat="1" ht="21.75" customHeight="1" thickBot="1">
      <c r="A20" s="66" t="s">
        <v>14</v>
      </c>
      <c r="B20" s="67"/>
      <c r="C20" s="67"/>
      <c r="D20" s="67"/>
      <c r="E20" s="68"/>
    </row>
    <row r="21" spans="1:5" s="34" customFormat="1" ht="22.5" customHeight="1">
      <c r="A21" s="50">
        <v>10000</v>
      </c>
      <c r="B21" s="51" t="s">
        <v>15</v>
      </c>
      <c r="C21" s="58">
        <v>730.04</v>
      </c>
      <c r="D21" s="49">
        <v>287.90385</v>
      </c>
      <c r="E21" s="52">
        <f t="shared" si="0"/>
        <v>39.4367226453345</v>
      </c>
    </row>
    <row r="22" spans="1:5" s="34" customFormat="1" ht="30" customHeight="1">
      <c r="A22" s="50">
        <v>70000</v>
      </c>
      <c r="B22" s="51" t="s">
        <v>16</v>
      </c>
      <c r="C22" s="58">
        <v>24195.706</v>
      </c>
      <c r="D22" s="49">
        <v>12392.21918</v>
      </c>
      <c r="E22" s="52">
        <f t="shared" si="0"/>
        <v>51.2166050455399</v>
      </c>
    </row>
    <row r="23" spans="1:5" s="34" customFormat="1" ht="19.5" customHeight="1">
      <c r="A23" s="50">
        <v>80000</v>
      </c>
      <c r="B23" s="51" t="s">
        <v>17</v>
      </c>
      <c r="C23" s="58">
        <v>14194.027</v>
      </c>
      <c r="D23" s="49">
        <v>7408.36904</v>
      </c>
      <c r="E23" s="52">
        <f t="shared" si="0"/>
        <v>52.19356733645779</v>
      </c>
    </row>
    <row r="24" spans="1:5" s="34" customFormat="1" ht="25.5" customHeight="1">
      <c r="A24" s="50">
        <v>90000</v>
      </c>
      <c r="B24" s="51" t="s">
        <v>25</v>
      </c>
      <c r="C24" s="58">
        <v>40816.64693</v>
      </c>
      <c r="D24" s="49">
        <v>16151.32162</v>
      </c>
      <c r="E24" s="52">
        <f t="shared" si="0"/>
        <v>39.570427349652945</v>
      </c>
    </row>
    <row r="25" spans="1:5" s="34" customFormat="1" ht="21" customHeight="1">
      <c r="A25" s="50" t="s">
        <v>32</v>
      </c>
      <c r="B25" s="51" t="s">
        <v>33</v>
      </c>
      <c r="C25" s="58">
        <v>25</v>
      </c>
      <c r="D25" s="49">
        <v>0</v>
      </c>
      <c r="E25" s="52">
        <f t="shared" si="0"/>
        <v>0</v>
      </c>
    </row>
    <row r="26" spans="1:5" s="34" customFormat="1" ht="21" customHeight="1">
      <c r="A26" s="50">
        <v>110000</v>
      </c>
      <c r="B26" s="51" t="s">
        <v>18</v>
      </c>
      <c r="C26" s="58">
        <v>2043.444</v>
      </c>
      <c r="D26" s="49">
        <v>1062.23327</v>
      </c>
      <c r="E26" s="52">
        <f t="shared" si="0"/>
        <v>51.98249964275997</v>
      </c>
    </row>
    <row r="27" spans="1:5" s="34" customFormat="1" ht="24" customHeight="1">
      <c r="A27" s="50">
        <v>120000</v>
      </c>
      <c r="B27" s="51" t="s">
        <v>19</v>
      </c>
      <c r="C27" s="58">
        <v>70</v>
      </c>
      <c r="D27" s="49">
        <v>30</v>
      </c>
      <c r="E27" s="52">
        <f t="shared" si="0"/>
        <v>42.857142857142854</v>
      </c>
    </row>
    <row r="28" spans="1:5" s="34" customFormat="1" ht="25.5" customHeight="1">
      <c r="A28" s="50">
        <v>130000</v>
      </c>
      <c r="B28" s="51" t="s">
        <v>20</v>
      </c>
      <c r="C28" s="58">
        <v>227.97</v>
      </c>
      <c r="D28" s="49">
        <v>108.66395</v>
      </c>
      <c r="E28" s="52">
        <f t="shared" si="0"/>
        <v>47.66589902180112</v>
      </c>
    </row>
    <row r="29" spans="1:5" s="34" customFormat="1" ht="24" customHeight="1">
      <c r="A29" s="50">
        <v>180000</v>
      </c>
      <c r="B29" s="51" t="s">
        <v>21</v>
      </c>
      <c r="C29" s="58"/>
      <c r="D29" s="49">
        <v>0</v>
      </c>
      <c r="E29" s="52">
        <f t="shared" si="0"/>
      </c>
    </row>
    <row r="30" spans="1:5" s="34" customFormat="1" ht="25.5" customHeight="1">
      <c r="A30" s="50">
        <v>210000</v>
      </c>
      <c r="B30" s="51" t="s">
        <v>23</v>
      </c>
      <c r="C30" s="59">
        <v>77.375</v>
      </c>
      <c r="D30" s="49">
        <v>0</v>
      </c>
      <c r="E30" s="52">
        <f t="shared" si="0"/>
        <v>0</v>
      </c>
    </row>
    <row r="31" spans="1:5" s="34" customFormat="1" ht="29.25" customHeight="1" thickBot="1">
      <c r="A31" s="53">
        <v>250000</v>
      </c>
      <c r="B31" s="54" t="s">
        <v>22</v>
      </c>
      <c r="C31" s="60">
        <v>4912.08</v>
      </c>
      <c r="D31" s="49">
        <v>3333.91885</v>
      </c>
      <c r="E31" s="55">
        <f t="shared" si="0"/>
        <v>67.87183535284443</v>
      </c>
    </row>
    <row r="32" spans="1:5" s="35" customFormat="1" ht="23.25" customHeight="1" thickBot="1">
      <c r="A32" s="56"/>
      <c r="B32" s="57" t="s">
        <v>24</v>
      </c>
      <c r="C32" s="61">
        <f>SUM(C21:C31)</f>
        <v>87292.28893000001</v>
      </c>
      <c r="D32" s="61">
        <f>SUM(D21:D31)</f>
        <v>40774.62976</v>
      </c>
      <c r="E32" s="40">
        <f t="shared" si="0"/>
        <v>46.71046006445921</v>
      </c>
    </row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2016-02-22T14:21:51Z</cp:lastPrinted>
  <dcterms:created xsi:type="dcterms:W3CDTF">2015-04-06T06:03:14Z</dcterms:created>
  <dcterms:modified xsi:type="dcterms:W3CDTF">2016-03-09T14:57:39Z</dcterms:modified>
  <cp:category/>
  <cp:version/>
  <cp:contentType/>
  <cp:contentStatus/>
</cp:coreProperties>
</file>